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4" r:id="rId1"/>
  </sheets>
  <definedNames>
    <definedName name="_xlnm.Print_Area" localSheetId="0">工事費内訳書!$A$1:$G$107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102" i="4" l="1"/>
  <c r="G101" i="4"/>
  <c r="G97" i="4"/>
  <c r="G94" i="4" s="1"/>
  <c r="G95" i="4"/>
  <c r="G92" i="4"/>
  <c r="G86" i="4"/>
  <c r="G80" i="4"/>
  <c r="G76" i="4"/>
  <c r="G72" i="4"/>
  <c r="G71" i="4" s="1"/>
  <c r="G64" i="4"/>
  <c r="G63" i="4"/>
  <c r="G61" i="4"/>
  <c r="G55" i="4"/>
  <c r="G49" i="4"/>
  <c r="G43" i="4"/>
  <c r="G36" i="4"/>
  <c r="G27" i="4"/>
  <c r="G26" i="4" s="1"/>
  <c r="G23" i="4"/>
  <c r="G17" i="4"/>
  <c r="G14" i="4"/>
  <c r="G13" i="4" s="1"/>
  <c r="G12" i="4" s="1"/>
  <c r="G11" i="4" s="1"/>
  <c r="G10" i="4" s="1"/>
  <c r="G106" i="4" s="1"/>
  <c r="G107" i="4" s="1"/>
</calcChain>
</file>

<file path=xl/sharedStrings.xml><?xml version="1.0" encoding="utf-8"?>
<sst xmlns="http://schemas.openxmlformats.org/spreadsheetml/2006/main" count="209" uniqueCount="91">
  <si>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</si>
  <si>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</si>
  <si>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</si>
  <si>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</si>
  <si>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</si>
  <si>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</si>
  <si>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</si>
  <si>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</si>
  <si>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</si>
  <si>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</si>
  <si>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</si>
  <si>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</si>
  <si>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</si>
  <si>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Ｒ１三耕　中山間　三好　足代４号農道工事</t>
  </si>
  <si>
    <t>工事原価
_x000D_</t>
  </si>
  <si>
    <t>式</t>
  </si>
  <si>
    <t>直接工事費
_x000D_</t>
  </si>
  <si>
    <t>直接工事費（仮設工を除く）
_x000D_</t>
  </si>
  <si>
    <t>土工
_x000D_</t>
  </si>
  <si>
    <t>路体盛土工
_x000D_</t>
  </si>
  <si>
    <t>流用土路体
_x000D_埋戻（構造物周辺）</t>
  </si>
  <si>
    <t>m3</t>
  </si>
  <si>
    <t>流用土路体
_x000D_埋戻（B&lt;1.0m）</t>
  </si>
  <si>
    <t>路床盛土工
_x000D_</t>
  </si>
  <si>
    <t>流用土路床
_x000D_埋戻（構造物周辺）</t>
  </si>
  <si>
    <t>流用土路床
_x000D_埋戻（B&lt;1.0m）</t>
  </si>
  <si>
    <t>流用土路床
_x000D_埋戻（1.0m≦B&lt;2.5m）</t>
  </si>
  <si>
    <t>流用土路床
_x000D_盛土（構造物周辺）</t>
  </si>
  <si>
    <t>流用土路床
_x000D_盛土（B&lt;1.0m）</t>
  </si>
  <si>
    <t>作業残土処理工
_x000D_</t>
  </si>
  <si>
    <t>土砂等運搬
_x000D_</t>
  </si>
  <si>
    <t>作業残土処理
_x000D_</t>
  </si>
  <si>
    <t>擁壁工
_x000D_</t>
  </si>
  <si>
    <t>作業土工
_x000D_</t>
  </si>
  <si>
    <t>床掘
_x000D_</t>
  </si>
  <si>
    <t>埋戻
_x000D_構造物周辺</t>
  </si>
  <si>
    <t>埋戻
_x000D_B&lt;1.0m</t>
  </si>
  <si>
    <t>埋戻
_x000D_1.0m≦B&lt;2.5m</t>
  </si>
  <si>
    <t>掘削
_x000D_</t>
  </si>
  <si>
    <t>盛土
_x000D_構造物周辺</t>
  </si>
  <si>
    <t>盛土
_x000D_B&lt;1.0m</t>
  </si>
  <si>
    <t>基面整正
_x000D_</t>
  </si>
  <si>
    <t>㎡</t>
  </si>
  <si>
    <t>現場打擁壁工
_x000D_1号もたれ式擁壁</t>
  </si>
  <si>
    <t>基礎砕石
_x000D_再生ｸﾗｯｼｬﾗﾝ RC-40 40～0mm</t>
  </si>
  <si>
    <t>コンクリート
_x000D_18-8-40(高炉B) W/C65%</t>
  </si>
  <si>
    <t>目地板
_x000D_目地板(瀝青繊維質板)t=10mm</t>
  </si>
  <si>
    <t>水抜きパイプ
_x000D_一般管VP　径65 　長4.0m</t>
  </si>
  <si>
    <t>箇所</t>
  </si>
  <si>
    <t>型枠
_x000D_</t>
  </si>
  <si>
    <t>モルタル
_x000D_洗砂(荒目),1:3</t>
  </si>
  <si>
    <t>現場打擁壁工
_x000D_2号もたれ式擁壁</t>
  </si>
  <si>
    <t>現場打擁壁工
_x000D_1-1号重力式擁壁</t>
  </si>
  <si>
    <t>現場打擁壁工
_x000D_1-2号重力式擁壁</t>
  </si>
  <si>
    <t>小型擁壁工
_x000D_</t>
  </si>
  <si>
    <t>舗装止壁
_x000D_</t>
  </si>
  <si>
    <t>ｍ</t>
  </si>
  <si>
    <t>構造物撤去工
_x000D_</t>
  </si>
  <si>
    <t>構造物取壊し工
_x000D_</t>
  </si>
  <si>
    <t>コンクリート構造物取壊し
_x000D_制約無</t>
  </si>
  <si>
    <t>舗装版破砕
_x000D_</t>
  </si>
  <si>
    <t>殻運搬・処理（産業廃棄物処分費）
_x000D_コンクリート</t>
  </si>
  <si>
    <t>殻運搬・処理（産業廃棄物処分費）
_x000D_アスファルト</t>
  </si>
  <si>
    <t>殻運搬
_x000D_コンクリート</t>
  </si>
  <si>
    <t>殻運搬
_x000D_アスファルト</t>
  </si>
  <si>
    <t>路面排水工
_x000D_</t>
  </si>
  <si>
    <t>側溝工
_x000D_1-1号落ち蓋式</t>
  </si>
  <si>
    <t>鉄筋コンクリートＵ形
_x000D_L=2000,1000kg/個以下</t>
  </si>
  <si>
    <t>側溝蓋
_x000D_ｺﾝｸﾘｰﾄ･鋼製,40kg/枚以下</t>
  </si>
  <si>
    <t>枚</t>
  </si>
  <si>
    <t>再生クラッシャラン
_x000D_RC-40 40～0mm</t>
  </si>
  <si>
    <t>側溝工
_x000D_1-2号落ち蓋式</t>
  </si>
  <si>
    <t>側溝工
_x000D_U型側溝</t>
  </si>
  <si>
    <t>側溝蓋
_x000D_ｺﾝｸﾘｰﾄ･鋼製,40kgを超え170kg/枚以下</t>
  </si>
  <si>
    <t>コンクリート
_x000D_18-8-25(20)(高炉B) W/C65%</t>
  </si>
  <si>
    <t>側溝工
_x000D_L型側溝</t>
  </si>
  <si>
    <t>集水桝工
_x000D_</t>
  </si>
  <si>
    <t>集水桝
_x000D_2号集水桝</t>
  </si>
  <si>
    <t>基</t>
  </si>
  <si>
    <t>付帯施設工
_x000D_</t>
  </si>
  <si>
    <t>安全施設工
_x000D_</t>
  </si>
  <si>
    <t>ガードレール
_x000D_塗装品C-2B</t>
  </si>
  <si>
    <t>坂路工
_x000D_</t>
  </si>
  <si>
    <t>本体
_x000D_</t>
  </si>
  <si>
    <t>法止壁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</si>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</sst>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tabSelected="1" zoomScaleNormal="100" zoomScaleSheetLayoutView="100" workbookViewId="0">
      <selection activeCell="L5" sqref="L5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0"/>
      <c r="E10" s="12" t="s">
        <v>15</v>
      </c>
      <c r="F10" s="13">
        <v>1</v>
      </c>
      <c r="G10" s="14">
        <f>+G11+G101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0"/>
      <c r="E12" s="12" t="s">
        <v>15</v>
      </c>
      <c r="F12" s="13">
        <v>1</v>
      </c>
      <c r="G12" s="14">
        <f>+G13+G26+G63+G71+G94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32"/>
      <c r="D13" s="30"/>
      <c r="E13" s="12" t="s">
        <v>15</v>
      </c>
      <c r="F13" s="13">
        <v>1</v>
      </c>
      <c r="G13" s="14">
        <f>+G14+G17+G23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19</v>
      </c>
      <c r="D14" s="30"/>
      <c r="E14" s="12" t="s">
        <v>15</v>
      </c>
      <c r="F14" s="13">
        <v>1</v>
      </c>
      <c r="G14" s="14">
        <f>+G15+G16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21</v>
      </c>
      <c r="F15" s="13">
        <v>26</v>
      </c>
      <c r="G15" s="20"/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22</v>
      </c>
      <c r="E16" s="12" t="s">
        <v>21</v>
      </c>
      <c r="F16" s="13">
        <v>15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29" t="s">
        <v>23</v>
      </c>
      <c r="D17" s="30"/>
      <c r="E17" s="12" t="s">
        <v>15</v>
      </c>
      <c r="F17" s="13">
        <v>1</v>
      </c>
      <c r="G17" s="14">
        <f>+G18+G19+G20+G21+G22</f>
        <v>0</v>
      </c>
      <c r="H17" s="2"/>
      <c r="I17" s="15">
        <v>8</v>
      </c>
      <c r="J17" s="15">
        <v>3</v>
      </c>
    </row>
    <row r="18" spans="1:10" ht="42" customHeight="1">
      <c r="A18" s="10"/>
      <c r="B18" s="11"/>
      <c r="C18" s="11"/>
      <c r="D18" s="19" t="s">
        <v>24</v>
      </c>
      <c r="E18" s="12" t="s">
        <v>21</v>
      </c>
      <c r="F18" s="13">
        <v>50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21</v>
      </c>
      <c r="F19" s="13">
        <v>13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21</v>
      </c>
      <c r="F20" s="13">
        <v>15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27</v>
      </c>
      <c r="E21" s="12" t="s">
        <v>21</v>
      </c>
      <c r="F21" s="13">
        <v>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21</v>
      </c>
      <c r="F22" s="13">
        <v>6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29" t="s">
        <v>29</v>
      </c>
      <c r="D23" s="30"/>
      <c r="E23" s="12" t="s">
        <v>15</v>
      </c>
      <c r="F23" s="13">
        <v>1</v>
      </c>
      <c r="G23" s="14">
        <f>+G24+G25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19" t="s">
        <v>30</v>
      </c>
      <c r="E24" s="12" t="s">
        <v>21</v>
      </c>
      <c r="F24" s="13">
        <v>82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31</v>
      </c>
      <c r="E25" s="12" t="s">
        <v>21</v>
      </c>
      <c r="F25" s="13">
        <v>82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29" t="s">
        <v>32</v>
      </c>
      <c r="C26" s="32"/>
      <c r="D26" s="30"/>
      <c r="E26" s="12" t="s">
        <v>15</v>
      </c>
      <c r="F26" s="13">
        <v>1</v>
      </c>
      <c r="G26" s="14">
        <f>+G27+G36+G43+G49+G55+G61</f>
        <v>0</v>
      </c>
      <c r="H26" s="2"/>
      <c r="I26" s="15">
        <v>17</v>
      </c>
      <c r="J26" s="15">
        <v>2</v>
      </c>
    </row>
    <row r="27" spans="1:10" ht="42" customHeight="1">
      <c r="A27" s="10"/>
      <c r="B27" s="11"/>
      <c r="C27" s="29" t="s">
        <v>33</v>
      </c>
      <c r="D27" s="30"/>
      <c r="E27" s="12" t="s">
        <v>15</v>
      </c>
      <c r="F27" s="13">
        <v>1</v>
      </c>
      <c r="G27" s="14">
        <f>+G28+G29+G30+G31+G32+G33+G34+G35</f>
        <v>0</v>
      </c>
      <c r="H27" s="2"/>
      <c r="I27" s="15">
        <v>18</v>
      </c>
      <c r="J27" s="15">
        <v>3</v>
      </c>
    </row>
    <row r="28" spans="1:10" ht="42" customHeight="1">
      <c r="A28" s="10"/>
      <c r="B28" s="11"/>
      <c r="C28" s="11"/>
      <c r="D28" s="19" t="s">
        <v>34</v>
      </c>
      <c r="E28" s="12" t="s">
        <v>21</v>
      </c>
      <c r="F28" s="13">
        <v>290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35</v>
      </c>
      <c r="E29" s="12" t="s">
        <v>21</v>
      </c>
      <c r="F29" s="13">
        <v>97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36</v>
      </c>
      <c r="E30" s="12" t="s">
        <v>21</v>
      </c>
      <c r="F30" s="13">
        <v>26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37</v>
      </c>
      <c r="E31" s="12" t="s">
        <v>21</v>
      </c>
      <c r="F31" s="13">
        <v>6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38</v>
      </c>
      <c r="E32" s="12" t="s">
        <v>21</v>
      </c>
      <c r="F32" s="13">
        <v>113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39</v>
      </c>
      <c r="E33" s="12" t="s">
        <v>21</v>
      </c>
      <c r="F33" s="13">
        <v>19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40</v>
      </c>
      <c r="E34" s="12" t="s">
        <v>21</v>
      </c>
      <c r="F34" s="13">
        <v>8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41</v>
      </c>
      <c r="E35" s="12" t="s">
        <v>42</v>
      </c>
      <c r="F35" s="13">
        <v>186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29" t="s">
        <v>43</v>
      </c>
      <c r="D36" s="30"/>
      <c r="E36" s="12" t="s">
        <v>15</v>
      </c>
      <c r="F36" s="13">
        <v>1</v>
      </c>
      <c r="G36" s="14">
        <f>+G37+G38+G39+G40+G41+G42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19" t="s">
        <v>44</v>
      </c>
      <c r="E37" s="12" t="s">
        <v>42</v>
      </c>
      <c r="F37" s="13">
        <v>28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45</v>
      </c>
      <c r="E38" s="12" t="s">
        <v>21</v>
      </c>
      <c r="F38" s="13">
        <v>14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46</v>
      </c>
      <c r="E39" s="12" t="s">
        <v>42</v>
      </c>
      <c r="F39" s="13">
        <v>1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47</v>
      </c>
      <c r="E40" s="12" t="s">
        <v>48</v>
      </c>
      <c r="F40" s="13">
        <v>6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49</v>
      </c>
      <c r="E41" s="12" t="s">
        <v>42</v>
      </c>
      <c r="F41" s="13">
        <v>92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50</v>
      </c>
      <c r="E42" s="12" t="s">
        <v>21</v>
      </c>
      <c r="F42" s="13">
        <v>0.9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29" t="s">
        <v>51</v>
      </c>
      <c r="D43" s="30"/>
      <c r="E43" s="12" t="s">
        <v>15</v>
      </c>
      <c r="F43" s="13">
        <v>1</v>
      </c>
      <c r="G43" s="14">
        <f>+G44+G45+G46+G47+G48</f>
        <v>0</v>
      </c>
      <c r="H43" s="2"/>
      <c r="I43" s="15">
        <v>34</v>
      </c>
      <c r="J43" s="15">
        <v>3</v>
      </c>
    </row>
    <row r="44" spans="1:10" ht="42" customHeight="1">
      <c r="A44" s="10"/>
      <c r="B44" s="11"/>
      <c r="C44" s="11"/>
      <c r="D44" s="19" t="s">
        <v>44</v>
      </c>
      <c r="E44" s="12" t="s">
        <v>42</v>
      </c>
      <c r="F44" s="13">
        <v>7.6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45</v>
      </c>
      <c r="E45" s="12" t="s">
        <v>21</v>
      </c>
      <c r="F45" s="13">
        <v>4.3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46</v>
      </c>
      <c r="E46" s="12" t="s">
        <v>42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47</v>
      </c>
      <c r="E47" s="12" t="s">
        <v>48</v>
      </c>
      <c r="F47" s="13">
        <v>2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49</v>
      </c>
      <c r="E48" s="12" t="s">
        <v>42</v>
      </c>
      <c r="F48" s="13">
        <v>25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29" t="s">
        <v>52</v>
      </c>
      <c r="D49" s="30"/>
      <c r="E49" s="12" t="s">
        <v>15</v>
      </c>
      <c r="F49" s="13">
        <v>1</v>
      </c>
      <c r="G49" s="14">
        <f>+G50+G51+G52+G53+G54</f>
        <v>0</v>
      </c>
      <c r="H49" s="2"/>
      <c r="I49" s="15">
        <v>40</v>
      </c>
      <c r="J49" s="15">
        <v>3</v>
      </c>
    </row>
    <row r="50" spans="1:10" ht="42" customHeight="1">
      <c r="A50" s="10"/>
      <c r="B50" s="11"/>
      <c r="C50" s="11"/>
      <c r="D50" s="19" t="s">
        <v>44</v>
      </c>
      <c r="E50" s="12" t="s">
        <v>42</v>
      </c>
      <c r="F50" s="13">
        <v>20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45</v>
      </c>
      <c r="E51" s="12" t="s">
        <v>21</v>
      </c>
      <c r="F51" s="13">
        <v>18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46</v>
      </c>
      <c r="E52" s="12" t="s">
        <v>42</v>
      </c>
      <c r="F52" s="13">
        <v>2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47</v>
      </c>
      <c r="E53" s="12" t="s">
        <v>48</v>
      </c>
      <c r="F53" s="13">
        <v>5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49</v>
      </c>
      <c r="E54" s="12" t="s">
        <v>42</v>
      </c>
      <c r="F54" s="13">
        <v>63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29" t="s">
        <v>53</v>
      </c>
      <c r="D55" s="30"/>
      <c r="E55" s="12" t="s">
        <v>15</v>
      </c>
      <c r="F55" s="13">
        <v>1</v>
      </c>
      <c r="G55" s="14">
        <f>+G56+G57+G58+G59+G60</f>
        <v>0</v>
      </c>
      <c r="H55" s="2"/>
      <c r="I55" s="15">
        <v>46</v>
      </c>
      <c r="J55" s="15">
        <v>3</v>
      </c>
    </row>
    <row r="56" spans="1:10" ht="42" customHeight="1">
      <c r="A56" s="10"/>
      <c r="B56" s="11"/>
      <c r="C56" s="11"/>
      <c r="D56" s="19" t="s">
        <v>44</v>
      </c>
      <c r="E56" s="12" t="s">
        <v>42</v>
      </c>
      <c r="F56" s="13">
        <v>18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45</v>
      </c>
      <c r="E57" s="12" t="s">
        <v>21</v>
      </c>
      <c r="F57" s="13">
        <v>26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46</v>
      </c>
      <c r="E58" s="12" t="s">
        <v>42</v>
      </c>
      <c r="F58" s="13">
        <v>3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47</v>
      </c>
      <c r="E59" s="12" t="s">
        <v>48</v>
      </c>
      <c r="F59" s="13">
        <v>3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49</v>
      </c>
      <c r="E60" s="12" t="s">
        <v>42</v>
      </c>
      <c r="F60" s="13">
        <v>78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29" t="s">
        <v>54</v>
      </c>
      <c r="D61" s="30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19" t="s">
        <v>55</v>
      </c>
      <c r="E62" s="12" t="s">
        <v>56</v>
      </c>
      <c r="F62" s="13">
        <v>110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29" t="s">
        <v>57</v>
      </c>
      <c r="C63" s="32"/>
      <c r="D63" s="30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2</v>
      </c>
    </row>
    <row r="64" spans="1:10" ht="42" customHeight="1">
      <c r="A64" s="10"/>
      <c r="B64" s="11"/>
      <c r="C64" s="29" t="s">
        <v>58</v>
      </c>
      <c r="D64" s="30"/>
      <c r="E64" s="12" t="s">
        <v>15</v>
      </c>
      <c r="F64" s="13">
        <v>1</v>
      </c>
      <c r="G64" s="14">
        <f>+G65+G66+G67+G68+G69+G70</f>
        <v>0</v>
      </c>
      <c r="H64" s="2"/>
      <c r="I64" s="15">
        <v>55</v>
      </c>
      <c r="J64" s="15">
        <v>3</v>
      </c>
    </row>
    <row r="65" spans="1:10" ht="42" customHeight="1">
      <c r="A65" s="10"/>
      <c r="B65" s="11"/>
      <c r="C65" s="11"/>
      <c r="D65" s="19" t="s">
        <v>59</v>
      </c>
      <c r="E65" s="12" t="s">
        <v>21</v>
      </c>
      <c r="F65" s="13">
        <v>11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60</v>
      </c>
      <c r="E66" s="12" t="s">
        <v>42</v>
      </c>
      <c r="F66" s="13">
        <v>313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61</v>
      </c>
      <c r="E67" s="12" t="s">
        <v>21</v>
      </c>
      <c r="F67" s="13">
        <v>11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62</v>
      </c>
      <c r="E68" s="12" t="s">
        <v>21</v>
      </c>
      <c r="F68" s="13">
        <v>13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63</v>
      </c>
      <c r="E69" s="12" t="s">
        <v>21</v>
      </c>
      <c r="F69" s="13">
        <v>11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64</v>
      </c>
      <c r="E70" s="12" t="s">
        <v>21</v>
      </c>
      <c r="F70" s="13">
        <v>13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29" t="s">
        <v>65</v>
      </c>
      <c r="C71" s="32"/>
      <c r="D71" s="30"/>
      <c r="E71" s="12" t="s">
        <v>15</v>
      </c>
      <c r="F71" s="13">
        <v>1</v>
      </c>
      <c r="G71" s="14">
        <f>+G72+G76+G80+G86+G92</f>
        <v>0</v>
      </c>
      <c r="H71" s="2"/>
      <c r="I71" s="15">
        <v>62</v>
      </c>
      <c r="J71" s="15">
        <v>2</v>
      </c>
    </row>
    <row r="72" spans="1:10" ht="42" customHeight="1">
      <c r="A72" s="10"/>
      <c r="B72" s="11"/>
      <c r="C72" s="29" t="s">
        <v>66</v>
      </c>
      <c r="D72" s="30"/>
      <c r="E72" s="12" t="s">
        <v>15</v>
      </c>
      <c r="F72" s="13">
        <v>1</v>
      </c>
      <c r="G72" s="14">
        <f>+G73+G74+G75</f>
        <v>0</v>
      </c>
      <c r="H72" s="2"/>
      <c r="I72" s="15">
        <v>63</v>
      </c>
      <c r="J72" s="15">
        <v>3</v>
      </c>
    </row>
    <row r="73" spans="1:10" ht="42" customHeight="1">
      <c r="A73" s="10"/>
      <c r="B73" s="11"/>
      <c r="C73" s="11"/>
      <c r="D73" s="19" t="s">
        <v>67</v>
      </c>
      <c r="E73" s="12" t="s">
        <v>56</v>
      </c>
      <c r="F73" s="13">
        <v>64.400000000000006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68</v>
      </c>
      <c r="E74" s="12" t="s">
        <v>69</v>
      </c>
      <c r="F74" s="13">
        <v>129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70</v>
      </c>
      <c r="E75" s="12" t="s">
        <v>21</v>
      </c>
      <c r="F75" s="13">
        <v>4.3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29" t="s">
        <v>71</v>
      </c>
      <c r="D76" s="30"/>
      <c r="E76" s="12" t="s">
        <v>15</v>
      </c>
      <c r="F76" s="13">
        <v>1</v>
      </c>
      <c r="G76" s="14">
        <f>+G77+G78+G79</f>
        <v>0</v>
      </c>
      <c r="H76" s="2"/>
      <c r="I76" s="15">
        <v>67</v>
      </c>
      <c r="J76" s="15">
        <v>3</v>
      </c>
    </row>
    <row r="77" spans="1:10" ht="42" customHeight="1">
      <c r="A77" s="10"/>
      <c r="B77" s="11"/>
      <c r="C77" s="11"/>
      <c r="D77" s="19" t="s">
        <v>67</v>
      </c>
      <c r="E77" s="12" t="s">
        <v>56</v>
      </c>
      <c r="F77" s="13">
        <v>42.9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68</v>
      </c>
      <c r="E78" s="12" t="s">
        <v>69</v>
      </c>
      <c r="F78" s="13">
        <v>86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70</v>
      </c>
      <c r="E79" s="12" t="s">
        <v>21</v>
      </c>
      <c r="F79" s="13">
        <v>1.9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29" t="s">
        <v>72</v>
      </c>
      <c r="D80" s="30"/>
      <c r="E80" s="12" t="s">
        <v>15</v>
      </c>
      <c r="F80" s="13">
        <v>1</v>
      </c>
      <c r="G80" s="14">
        <f>+G81+G82+G83+G84+G85</f>
        <v>0</v>
      </c>
      <c r="H80" s="2"/>
      <c r="I80" s="15">
        <v>71</v>
      </c>
      <c r="J80" s="15">
        <v>3</v>
      </c>
    </row>
    <row r="81" spans="1:10" ht="42" customHeight="1">
      <c r="A81" s="10"/>
      <c r="B81" s="11"/>
      <c r="C81" s="11"/>
      <c r="D81" s="19" t="s">
        <v>46</v>
      </c>
      <c r="E81" s="12" t="s">
        <v>42</v>
      </c>
      <c r="F81" s="13">
        <v>1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73</v>
      </c>
      <c r="E82" s="12" t="s">
        <v>69</v>
      </c>
      <c r="F82" s="13">
        <v>21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74</v>
      </c>
      <c r="E83" s="12" t="s">
        <v>21</v>
      </c>
      <c r="F83" s="13">
        <v>2.1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49</v>
      </c>
      <c r="E84" s="12" t="s">
        <v>42</v>
      </c>
      <c r="F84" s="13">
        <v>23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44</v>
      </c>
      <c r="E85" s="12" t="s">
        <v>42</v>
      </c>
      <c r="F85" s="13">
        <v>7.3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29" t="s">
        <v>75</v>
      </c>
      <c r="D86" s="30"/>
      <c r="E86" s="12" t="s">
        <v>15</v>
      </c>
      <c r="F86" s="13">
        <v>1</v>
      </c>
      <c r="G86" s="14">
        <f>+G87+G88+G89+G90+G91</f>
        <v>0</v>
      </c>
      <c r="H86" s="2"/>
      <c r="I86" s="15">
        <v>77</v>
      </c>
      <c r="J86" s="15">
        <v>3</v>
      </c>
    </row>
    <row r="87" spans="1:10" ht="42" customHeight="1">
      <c r="A87" s="10"/>
      <c r="B87" s="11"/>
      <c r="C87" s="11"/>
      <c r="D87" s="19" t="s">
        <v>46</v>
      </c>
      <c r="E87" s="12" t="s">
        <v>42</v>
      </c>
      <c r="F87" s="13">
        <v>1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73</v>
      </c>
      <c r="E88" s="12" t="s">
        <v>69</v>
      </c>
      <c r="F88" s="13">
        <v>27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74</v>
      </c>
      <c r="E89" s="12" t="s">
        <v>21</v>
      </c>
      <c r="F89" s="13">
        <v>1.6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49</v>
      </c>
      <c r="E90" s="12" t="s">
        <v>42</v>
      </c>
      <c r="F90" s="13">
        <v>15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44</v>
      </c>
      <c r="E91" s="12" t="s">
        <v>42</v>
      </c>
      <c r="F91" s="13">
        <v>5.3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29" t="s">
        <v>76</v>
      </c>
      <c r="D92" s="30"/>
      <c r="E92" s="12" t="s">
        <v>15</v>
      </c>
      <c r="F92" s="13">
        <v>1</v>
      </c>
      <c r="G92" s="14">
        <f>+G93</f>
        <v>0</v>
      </c>
      <c r="H92" s="2"/>
      <c r="I92" s="15">
        <v>83</v>
      </c>
      <c r="J92" s="15">
        <v>3</v>
      </c>
    </row>
    <row r="93" spans="1:10" ht="42" customHeight="1">
      <c r="A93" s="10"/>
      <c r="B93" s="11"/>
      <c r="C93" s="11"/>
      <c r="D93" s="19" t="s">
        <v>77</v>
      </c>
      <c r="E93" s="12" t="s">
        <v>78</v>
      </c>
      <c r="F93" s="13">
        <v>4</v>
      </c>
      <c r="G93" s="20"/>
      <c r="H93" s="2"/>
      <c r="I93" s="15">
        <v>84</v>
      </c>
      <c r="J93" s="15">
        <v>4</v>
      </c>
    </row>
    <row r="94" spans="1:10" ht="42" customHeight="1">
      <c r="A94" s="10"/>
      <c r="B94" s="29" t="s">
        <v>79</v>
      </c>
      <c r="C94" s="32"/>
      <c r="D94" s="30"/>
      <c r="E94" s="12" t="s">
        <v>15</v>
      </c>
      <c r="F94" s="13">
        <v>1</v>
      </c>
      <c r="G94" s="14">
        <f>+G95+G97</f>
        <v>0</v>
      </c>
      <c r="H94" s="2"/>
      <c r="I94" s="15">
        <v>85</v>
      </c>
      <c r="J94" s="15">
        <v>2</v>
      </c>
    </row>
    <row r="95" spans="1:10" ht="42" customHeight="1">
      <c r="A95" s="10"/>
      <c r="B95" s="11"/>
      <c r="C95" s="29" t="s">
        <v>80</v>
      </c>
      <c r="D95" s="30"/>
      <c r="E95" s="12" t="s">
        <v>15</v>
      </c>
      <c r="F95" s="13">
        <v>1</v>
      </c>
      <c r="G95" s="14">
        <f>+G96</f>
        <v>0</v>
      </c>
      <c r="H95" s="2"/>
      <c r="I95" s="15">
        <v>86</v>
      </c>
      <c r="J95" s="15">
        <v>3</v>
      </c>
    </row>
    <row r="96" spans="1:10" ht="42" customHeight="1">
      <c r="A96" s="10"/>
      <c r="B96" s="11"/>
      <c r="C96" s="11"/>
      <c r="D96" s="19" t="s">
        <v>81</v>
      </c>
      <c r="E96" s="12" t="s">
        <v>56</v>
      </c>
      <c r="F96" s="13">
        <v>12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29" t="s">
        <v>82</v>
      </c>
      <c r="D97" s="30"/>
      <c r="E97" s="12" t="s">
        <v>15</v>
      </c>
      <c r="F97" s="13">
        <v>1</v>
      </c>
      <c r="G97" s="14">
        <f>+G98+G99+G100</f>
        <v>0</v>
      </c>
      <c r="H97" s="2"/>
      <c r="I97" s="15">
        <v>88</v>
      </c>
      <c r="J97" s="15">
        <v>3</v>
      </c>
    </row>
    <row r="98" spans="1:10" ht="42" customHeight="1">
      <c r="A98" s="10"/>
      <c r="B98" s="11"/>
      <c r="C98" s="11"/>
      <c r="D98" s="19" t="s">
        <v>83</v>
      </c>
      <c r="E98" s="12" t="s">
        <v>15</v>
      </c>
      <c r="F98" s="13">
        <v>1</v>
      </c>
      <c r="G98" s="20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47</v>
      </c>
      <c r="E99" s="12" t="s">
        <v>48</v>
      </c>
      <c r="F99" s="13">
        <v>4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84</v>
      </c>
      <c r="E100" s="12" t="s">
        <v>56</v>
      </c>
      <c r="F100" s="13">
        <v>6.6</v>
      </c>
      <c r="G100" s="20"/>
      <c r="H100" s="2"/>
      <c r="I100" s="15">
        <v>91</v>
      </c>
      <c r="J100" s="15">
        <v>4</v>
      </c>
    </row>
    <row r="101" spans="1:10" ht="42" customHeight="1">
      <c r="A101" s="31" t="s">
        <v>85</v>
      </c>
      <c r="B101" s="32"/>
      <c r="C101" s="32"/>
      <c r="D101" s="30"/>
      <c r="E101" s="12" t="s">
        <v>15</v>
      </c>
      <c r="F101" s="13">
        <v>1</v>
      </c>
      <c r="G101" s="14">
        <f>+G102+G104</f>
        <v>0</v>
      </c>
      <c r="H101" s="2"/>
      <c r="I101" s="15">
        <v>92</v>
      </c>
      <c r="J101" s="15"/>
    </row>
    <row r="102" spans="1:10" ht="42" customHeight="1">
      <c r="A102" s="31" t="s">
        <v>86</v>
      </c>
      <c r="B102" s="32"/>
      <c r="C102" s="32"/>
      <c r="D102" s="30"/>
      <c r="E102" s="12" t="s">
        <v>15</v>
      </c>
      <c r="F102" s="13">
        <v>1</v>
      </c>
      <c r="G102" s="14">
        <f>+G103</f>
        <v>0</v>
      </c>
      <c r="H102" s="2"/>
      <c r="I102" s="15">
        <v>93</v>
      </c>
      <c r="J102" s="15">
        <v>200</v>
      </c>
    </row>
    <row r="103" spans="1:10" ht="42" customHeight="1">
      <c r="A103" s="31" t="s">
        <v>87</v>
      </c>
      <c r="B103" s="32"/>
      <c r="C103" s="32"/>
      <c r="D103" s="30"/>
      <c r="E103" s="12" t="s">
        <v>15</v>
      </c>
      <c r="F103" s="13">
        <v>1</v>
      </c>
      <c r="G103" s="20"/>
      <c r="H103" s="2"/>
      <c r="I103" s="15">
        <v>94</v>
      </c>
      <c r="J103" s="15"/>
    </row>
    <row r="104" spans="1:10" ht="42" customHeight="1">
      <c r="A104" s="31" t="s">
        <v>88</v>
      </c>
      <c r="B104" s="32"/>
      <c r="C104" s="32"/>
      <c r="D104" s="30"/>
      <c r="E104" s="12" t="s">
        <v>15</v>
      </c>
      <c r="F104" s="13">
        <v>1</v>
      </c>
      <c r="G104" s="20"/>
      <c r="H104" s="2"/>
      <c r="I104" s="15">
        <v>95</v>
      </c>
      <c r="J104" s="15">
        <v>210</v>
      </c>
    </row>
    <row r="105" spans="1:10" ht="42" customHeight="1">
      <c r="A105" s="31" t="s">
        <v>89</v>
      </c>
      <c r="B105" s="32"/>
      <c r="C105" s="32"/>
      <c r="D105" s="30"/>
      <c r="E105" s="12" t="s">
        <v>15</v>
      </c>
      <c r="F105" s="13">
        <v>1</v>
      </c>
      <c r="G105" s="20"/>
      <c r="H105" s="2"/>
      <c r="I105" s="15">
        <v>96</v>
      </c>
      <c r="J105" s="15">
        <v>220</v>
      </c>
    </row>
    <row r="106" spans="1:10" ht="42" customHeight="1">
      <c r="A106" s="26" t="s">
        <v>90</v>
      </c>
      <c r="B106" s="27"/>
      <c r="C106" s="27"/>
      <c r="D106" s="28"/>
      <c r="E106" s="21" t="s">
        <v>15</v>
      </c>
      <c r="F106" s="22">
        <v>1</v>
      </c>
      <c r="G106" s="23">
        <f>+G10+G105</f>
        <v>0</v>
      </c>
      <c r="H106" s="24"/>
      <c r="I106" s="25">
        <v>97</v>
      </c>
      <c r="J106" s="25">
        <v>30</v>
      </c>
    </row>
    <row r="107" spans="1:10" ht="42" customHeight="1">
      <c r="A107" s="33" t="s">
        <v>11</v>
      </c>
      <c r="B107" s="34"/>
      <c r="C107" s="34"/>
      <c r="D107" s="35"/>
      <c r="E107" s="16" t="s">
        <v>12</v>
      </c>
      <c r="F107" s="17" t="s">
        <v>12</v>
      </c>
      <c r="G107" s="18">
        <f>G106</f>
        <v>0</v>
      </c>
      <c r="I107" s="15">
        <v>98</v>
      </c>
      <c r="J107" s="15">
        <v>90</v>
      </c>
    </row>
    <row r="108" spans="1:10" ht="42" customHeight="1"/>
    <row r="109" spans="1:10" ht="42" customHeight="1"/>
  </sheetData>
  <sheetProtection password="FD80" sheet="1" objects="1" scenarios="1"/>
  <mergeCells count="38">
    <mergeCell ref="A9:D9"/>
    <mergeCell ref="F3:G3"/>
    <mergeCell ref="F4:G4"/>
    <mergeCell ref="F5:G5"/>
    <mergeCell ref="A7:G7"/>
    <mergeCell ref="B8:G8"/>
    <mergeCell ref="C49:D49"/>
    <mergeCell ref="A107:D107"/>
    <mergeCell ref="A10:D10"/>
    <mergeCell ref="A11:D11"/>
    <mergeCell ref="A12:D12"/>
    <mergeCell ref="B13:D13"/>
    <mergeCell ref="C14:D14"/>
    <mergeCell ref="C17:D17"/>
    <mergeCell ref="C23:D23"/>
    <mergeCell ref="B26:D26"/>
    <mergeCell ref="C27:D27"/>
    <mergeCell ref="C36:D36"/>
    <mergeCell ref="C43:D43"/>
    <mergeCell ref="C95:D95"/>
    <mergeCell ref="C55:D55"/>
    <mergeCell ref="C61:D61"/>
    <mergeCell ref="B63:D63"/>
    <mergeCell ref="C64:D64"/>
    <mergeCell ref="B71:D71"/>
    <mergeCell ref="C72:D72"/>
    <mergeCell ref="C76:D76"/>
    <mergeCell ref="C80:D80"/>
    <mergeCell ref="C86:D86"/>
    <mergeCell ref="C92:D92"/>
    <mergeCell ref="B94:D94"/>
    <mergeCell ref="A106:D106"/>
    <mergeCell ref="C97:D97"/>
    <mergeCell ref="A101:D101"/>
    <mergeCell ref="A102:D102"/>
    <mergeCell ref="A103:D103"/>
    <mergeCell ref="A104:D104"/>
    <mergeCell ref="A105:D105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2019-06-03T11:02:05Z</dcterms:created>
  <dcterms:modified xsi:type="dcterms:W3CDTF">2019-06-04T01:59:47Z</dcterms:modified>
</cp:coreProperties>
</file>